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4370"/>
  </bookViews>
  <sheets>
    <sheet name="Summary Course Rpt (Classroom)" sheetId="1" r:id="rId1"/>
    <sheet name="Sheet2" sheetId="2" r:id="rId2"/>
    <sheet name="Sheet3" sheetId="3" r:id="rId3"/>
  </sheets>
  <definedNames>
    <definedName name="_xlnm._FilterDatabase" localSheetId="0" hidden="1">'Summary Course Rpt (Classroom)'!$A$1:$AH$2</definedName>
    <definedName name="_xlnm.Print_Titles" localSheetId="0">'Summary Course Rpt (Classroom)'!$1:$2</definedName>
  </definedNames>
  <calcPr calcId="145621"/>
</workbook>
</file>

<file path=xl/calcChain.xml><?xml version="1.0" encoding="utf-8"?>
<calcChain xmlns="http://schemas.openxmlformats.org/spreadsheetml/2006/main">
  <c r="AH4" i="1" l="1"/>
  <c r="AH5" i="1"/>
  <c r="AH6" i="1"/>
  <c r="AH7" i="1"/>
  <c r="AH8" i="1"/>
  <c r="AH9" i="1"/>
  <c r="AH10" i="1"/>
  <c r="AH11" i="1"/>
  <c r="AH3" i="1"/>
  <c r="AH12" i="1" s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F12" i="1"/>
  <c r="E12" i="1"/>
</calcChain>
</file>

<file path=xl/sharedStrings.xml><?xml version="1.0" encoding="utf-8"?>
<sst xmlns="http://schemas.openxmlformats.org/spreadsheetml/2006/main" count="69" uniqueCount="52">
  <si>
    <t>MUS 101A LEC</t>
  </si>
  <si>
    <t>2017 FALL</t>
  </si>
  <si>
    <t>Adam Potter</t>
  </si>
  <si>
    <t>MUS 200A LEC</t>
  </si>
  <si>
    <t>MUS 260 PERF</t>
  </si>
  <si>
    <t>2018 FALL</t>
  </si>
  <si>
    <t>MUS1090 LES2</t>
  </si>
  <si>
    <t>MUS 102A LEC</t>
  </si>
  <si>
    <t>2018 SPRING</t>
  </si>
  <si>
    <t>MUS 302 LEC</t>
  </si>
  <si>
    <t>4=Strongly Agree; 3=Agree; 2=Disagree; 1=Strongly Disagree. Neutral and omitted responses are not factored into the averages.</t>
  </si>
  <si>
    <t>Student Evaluation of Course with this_x000D_
Instructor #1-5,21,6</t>
  </si>
  <si>
    <t>Student Evaluation of Instructor_x000D_
#7-12,23</t>
  </si>
  <si>
    <t>Student Perception of_x000D_
Learning #14-16,22</t>
  </si>
  <si>
    <t>Student Perception of_x000D_
Attitude/Effort #18,19,13,17,20</t>
  </si>
  <si>
    <t>Course</t>
  </si>
  <si>
    <t>Section</t>
  </si>
  <si>
    <t>Year/Term</t>
  </si>
  <si>
    <t>Professor</t>
  </si>
  <si>
    <t># Course Evals Received</t>
  </si>
  <si>
    <t>1. Course objectives were clear.</t>
  </si>
  <si>
    <t>2. Student responsibilities were clear.</t>
  </si>
  <si>
    <t>3. Class time was used well.</t>
  </si>
  <si>
    <t>4. Grading was fair.</t>
  </si>
  <si>
    <t>5. Course content was intellectually_x000D_
challenging.</t>
  </si>
  <si>
    <t>21. Assigned readings &amp; course_x000D_
materials helpful.</t>
  </si>
  <si>
    <t>6. Methods of instruction used helped_x000D_
achieve course objectives.</t>
  </si>
  <si>
    <t>Overall Student Evaluation of Course_x000D_
w/ this Instructor: Average Score.</t>
  </si>
  <si>
    <t>7. The instructor was effective as a teacher.</t>
  </si>
  <si>
    <t>8. Instructor provided sufficient_x000D_
feedback throughout the course.</t>
  </si>
  <si>
    <t>9. The instructor was approachable.</t>
  </si>
  <si>
    <t>10. The instructor was available.</t>
  </si>
  <si>
    <t>11. Instructor was knowledgeable_x000D_
about the subject.</t>
  </si>
  <si>
    <t>12. Instructor was receptive and _x000D_
responsive to students' questions.</t>
  </si>
  <si>
    <t>23. The faculty member included_x000D_
culturally diverse perspectives where applicable.</t>
  </si>
  <si>
    <t>Overall Student Evaluation of_x000D_
Instructor: Average Score</t>
  </si>
  <si>
    <t>14. I learned a significant amount in this course.</t>
  </si>
  <si>
    <t>15. My thinking skills improved_x000D_
during this course.</t>
  </si>
  <si>
    <t>16. My writing skills improved during_x000D_
this course.</t>
  </si>
  <si>
    <t>22. My understanding of Christian_x000D_
perspectives … has been enhanced.</t>
  </si>
  <si>
    <t>Student Perception of Learning:_x000D_
Average Score</t>
  </si>
  <si>
    <t>18. I had a positive attitude about this_x000D_
course before it started.</t>
  </si>
  <si>
    <t>19. I have a positive attitude about _x000D_
this course now.</t>
  </si>
  <si>
    <t>13. I came to class prepared.</t>
  </si>
  <si>
    <t>17. I put forth my best effort in this_x000D_
course.</t>
  </si>
  <si>
    <t>20. I am satisfied with how I_x000D_
performed in this course.</t>
  </si>
  <si>
    <t>Student Perception of_x000D_
Attitude/Effort: Average Score</t>
  </si>
  <si>
    <t>Overall Course Average (#1-23)</t>
  </si>
  <si>
    <t>calculations for weighted averages</t>
  </si>
  <si>
    <t xml:space="preserve">Adam Potter 2016 - 2018 Course Evaluations (9 courses) - Total # evaluations; Question &amp; Category unweighted averages; final column weighted average. </t>
  </si>
  <si>
    <t>RWC 2018 Spring Course Evaluations (263 Courses) - Total # of evaluations; Questions &amp; Category unweighted averages; final column is College weighted average</t>
  </si>
  <si>
    <t>Dept. of Music and Performing Arts 2018 Spring Course Evaluations (35 Courses)- Total # of evaluations; Questions &amp; Category unweighted averages; final column is Dept. weighted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</si>
</sst>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2" fontId="0" fillId="0" borderId="1" xfId="0" applyNumberFormat="1" applyBorder="1"/>
    <xf numFmtId="0" fontId="0" fillId="0" borderId="2" xfId="0" applyBorder="1" applyAlignment="1">
      <alignment horizontal="left" textRotation="90"/>
    </xf>
    <xf numFmtId="0" fontId="0" fillId="0" borderId="4" xfId="0" applyBorder="1"/>
    <xf numFmtId="164" fontId="0" fillId="0" borderId="4" xfId="0" applyNumberFormat="1" applyBorder="1" applyAlignment="1">
      <alignment horizontal="left"/>
    </xf>
    <xf numFmtId="2" fontId="0" fillId="0" borderId="4" xfId="0" applyNumberFormat="1" applyBorder="1"/>
    <xf numFmtId="0" fontId="0" fillId="0" borderId="6" xfId="0" applyBorder="1" applyAlignment="1"/>
    <xf numFmtId="0" fontId="0" fillId="0" borderId="5" xfId="0" applyBorder="1" applyAlignment="1">
      <alignment horizontal="left" textRotation="90" wrapText="1"/>
    </xf>
    <xf numFmtId="0" fontId="0" fillId="0" borderId="5" xfId="0" applyBorder="1" applyAlignment="1">
      <alignment horizontal="left" textRotation="90"/>
    </xf>
    <xf numFmtId="0" fontId="0" fillId="0" borderId="6" xfId="0" applyBorder="1"/>
    <xf numFmtId="164" fontId="0" fillId="0" borderId="6" xfId="0" applyNumberFormat="1" applyBorder="1" applyAlignment="1">
      <alignment horizontal="left"/>
    </xf>
    <xf numFmtId="2" fontId="0" fillId="0" borderId="6" xfId="0" applyNumberFormat="1" applyBorder="1"/>
    <xf numFmtId="0" fontId="0" fillId="0" borderId="8" xfId="0" applyBorder="1" applyAlignment="1">
      <alignment horizontal="left" textRotation="90"/>
    </xf>
    <xf numFmtId="0" fontId="0" fillId="0" borderId="9" xfId="0" applyBorder="1" applyAlignment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3" xfId="0" applyBorder="1" applyAlignment="1">
      <alignment horizontal="left" textRotation="90"/>
    </xf>
    <xf numFmtId="0" fontId="0" fillId="0" borderId="14" xfId="0" applyBorder="1" applyAlignment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17" xfId="0" applyBorder="1" applyAlignment="1">
      <alignment horizontal="left" textRotation="90" wrapText="1"/>
    </xf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0" fontId="0" fillId="0" borderId="22" xfId="0" applyBorder="1" applyAlignment="1">
      <alignment horizontal="left" textRotation="90" wrapText="1"/>
    </xf>
    <xf numFmtId="2" fontId="0" fillId="0" borderId="15" xfId="0" applyNumberFormat="1" applyBorder="1"/>
    <xf numFmtId="2" fontId="0" fillId="0" borderId="16" xfId="0" applyNumberFormat="1" applyBorder="1"/>
    <xf numFmtId="2" fontId="0" fillId="0" borderId="14" xfId="0" applyNumberFormat="1" applyBorder="1"/>
    <xf numFmtId="0" fontId="0" fillId="0" borderId="23" xfId="0" applyBorder="1" applyAlignment="1">
      <alignment horizontal="left" textRotation="90" wrapText="1"/>
    </xf>
    <xf numFmtId="2" fontId="0" fillId="0" borderId="10" xfId="0" applyNumberFormat="1" applyBorder="1"/>
    <xf numFmtId="2" fontId="0" fillId="0" borderId="11" xfId="0" applyNumberFormat="1" applyBorder="1"/>
    <xf numFmtId="2" fontId="0" fillId="0" borderId="9" xfId="0" applyNumberFormat="1" applyBorder="1"/>
    <xf numFmtId="0" fontId="0" fillId="0" borderId="29" xfId="0" applyBorder="1"/>
    <xf numFmtId="2" fontId="0" fillId="2" borderId="26" xfId="0" applyNumberFormat="1" applyFill="1" applyBorder="1"/>
    <xf numFmtId="2" fontId="0" fillId="2" borderId="27" xfId="0" applyNumberFormat="1" applyFill="1" applyBorder="1"/>
    <xf numFmtId="2" fontId="0" fillId="2" borderId="28" xfId="0" applyNumberFormat="1" applyFill="1" applyBorder="1"/>
    <xf numFmtId="0" fontId="0" fillId="3" borderId="31" xfId="0" applyFill="1" applyBorder="1" applyAlignment="1">
      <alignment horizontal="left" textRotation="90"/>
    </xf>
    <xf numFmtId="2" fontId="0" fillId="3" borderId="32" xfId="0" applyNumberFormat="1" applyFill="1" applyBorder="1"/>
    <xf numFmtId="2" fontId="0" fillId="3" borderId="33" xfId="0" applyNumberFormat="1" applyFill="1" applyBorder="1"/>
    <xf numFmtId="2" fontId="0" fillId="3" borderId="34" xfId="0" applyNumberFormat="1" applyFill="1" applyBorder="1"/>
    <xf numFmtId="0" fontId="1" fillId="0" borderId="1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3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>
      <alignment horizontal="left" textRotation="90" wrapText="1"/>
    </xf>
    <xf numFmtId="0" fontId="1" fillId="0" borderId="35" xfId="0" applyFont="1" applyBorder="1" applyAlignment="1">
      <alignment horizontal="center"/>
    </xf>
    <xf numFmtId="0" fontId="0" fillId="0" borderId="36" xfId="0" applyBorder="1" applyAlignment="1">
      <alignment horizontal="left" textRotation="90" wrapText="1"/>
    </xf>
    <xf numFmtId="0" fontId="2" fillId="4" borderId="24" xfId="0" applyFont="1" applyFill="1" applyBorder="1" applyAlignment="1">
      <alignment wrapText="1"/>
    </xf>
    <xf numFmtId="0" fontId="2" fillId="4" borderId="37" xfId="0" applyFont="1" applyFill="1" applyBorder="1" applyAlignment="1">
      <alignment wrapText="1"/>
    </xf>
    <xf numFmtId="0" fontId="2" fillId="4" borderId="38" xfId="0" applyFont="1" applyFill="1" applyBorder="1" applyAlignment="1">
      <alignment wrapText="1"/>
    </xf>
    <xf numFmtId="0" fontId="2" fillId="4" borderId="39" xfId="0" applyFont="1" applyFill="1" applyBorder="1"/>
    <xf numFmtId="2" fontId="2" fillId="4" borderId="3" xfId="0" applyNumberFormat="1" applyFont="1" applyFill="1" applyBorder="1"/>
    <xf numFmtId="2" fontId="2" fillId="2" borderId="35" xfId="0" applyNumberFormat="1" applyFont="1" applyFill="1" applyBorder="1"/>
    <xf numFmtId="0" fontId="3" fillId="5" borderId="24" xfId="0" applyFont="1" applyFill="1" applyBorder="1" applyAlignment="1">
      <alignment horizontal="left" wrapText="1"/>
    </xf>
    <xf numFmtId="0" fontId="3" fillId="5" borderId="37" xfId="0" applyFont="1" applyFill="1" applyBorder="1" applyAlignment="1">
      <alignment horizontal="left" wrapText="1"/>
    </xf>
    <xf numFmtId="0" fontId="3" fillId="5" borderId="38" xfId="0" applyFont="1" applyFill="1" applyBorder="1" applyAlignment="1">
      <alignment horizontal="left" wrapText="1"/>
    </xf>
    <xf numFmtId="0" fontId="2" fillId="5" borderId="39" xfId="0" applyFont="1" applyFill="1" applyBorder="1"/>
    <xf numFmtId="2" fontId="2" fillId="5" borderId="40" xfId="0" applyNumberFormat="1" applyFont="1" applyFill="1" applyBorder="1"/>
    <xf numFmtId="2" fontId="2" fillId="5" borderId="3" xfId="0" applyNumberFormat="1" applyFont="1" applyFill="1" applyBorder="1"/>
    <xf numFmtId="2" fontId="2" fillId="5" borderId="21" xfId="0" applyNumberFormat="1" applyFont="1" applyFill="1" applyBorder="1"/>
    <xf numFmtId="2" fontId="2" fillId="6" borderId="35" xfId="0" applyNumberFormat="1" applyFont="1" applyFill="1" applyBorder="1"/>
    <xf numFmtId="0" fontId="3" fillId="7" borderId="35" xfId="0" applyFont="1" applyFill="1" applyBorder="1" applyAlignment="1">
      <alignment horizontal="left" vertical="top" wrapText="1"/>
    </xf>
    <xf numFmtId="0" fontId="4" fillId="7" borderId="35" xfId="0" applyFont="1" applyFill="1" applyBorder="1" applyAlignment="1">
      <alignment horizontal="left" vertical="top" wrapText="1"/>
    </xf>
    <xf numFmtId="0" fontId="2" fillId="7" borderId="39" xfId="0" applyFont="1" applyFill="1" applyBorder="1"/>
    <xf numFmtId="2" fontId="2" fillId="7" borderId="40" xfId="0" applyNumberFormat="1" applyFont="1" applyFill="1" applyBorder="1"/>
    <xf numFmtId="2" fontId="2" fillId="7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showGridLines="0" tabSelected="1" zoomScaleNormal="100" workbookViewId="0">
      <selection activeCell="V7" sqref="V7"/>
    </sheetView>
  </sheetViews>
  <sheetFormatPr defaultColWidth="6.28515625" defaultRowHeight="24" customHeight="1" x14ac:dyDescent="0.25"/>
  <cols>
    <col min="1" max="1" width="16.7109375" customWidth="1"/>
    <col min="2" max="2" width="5.7109375" customWidth="1"/>
    <col min="3" max="3" width="14.7109375" customWidth="1"/>
    <col min="4" max="4" width="20.7109375" customWidth="1"/>
  </cols>
  <sheetData>
    <row r="1" spans="1:34" s="52" customFormat="1" ht="31.5" customHeight="1" x14ac:dyDescent="0.25">
      <c r="A1" s="16" t="s">
        <v>15</v>
      </c>
      <c r="B1" s="6" t="s">
        <v>16</v>
      </c>
      <c r="C1" s="6" t="s">
        <v>17</v>
      </c>
      <c r="D1" s="6" t="s">
        <v>18</v>
      </c>
      <c r="E1" s="21" t="s">
        <v>19</v>
      </c>
      <c r="F1" s="46" t="s">
        <v>11</v>
      </c>
      <c r="G1" s="47"/>
      <c r="H1" s="47"/>
      <c r="I1" s="47"/>
      <c r="J1" s="47"/>
      <c r="K1" s="47"/>
      <c r="L1" s="48"/>
      <c r="M1" s="49"/>
      <c r="N1" s="50" t="s">
        <v>12</v>
      </c>
      <c r="O1" s="47"/>
      <c r="P1" s="47"/>
      <c r="Q1" s="47"/>
      <c r="R1" s="47"/>
      <c r="S1" s="47"/>
      <c r="T1" s="48"/>
      <c r="U1" s="49"/>
      <c r="V1" s="50" t="s">
        <v>13</v>
      </c>
      <c r="W1" s="47"/>
      <c r="X1" s="47"/>
      <c r="Y1" s="48"/>
      <c r="Z1" s="49"/>
      <c r="AA1" s="50" t="s">
        <v>14</v>
      </c>
      <c r="AB1" s="47"/>
      <c r="AC1" s="47"/>
      <c r="AD1" s="47"/>
      <c r="AE1" s="48"/>
      <c r="AF1" s="49"/>
      <c r="AG1" s="51"/>
      <c r="AH1" s="54"/>
    </row>
    <row r="2" spans="1:34" s="1" customFormat="1" ht="184.5" customHeight="1" x14ac:dyDescent="0.25">
      <c r="A2" s="17"/>
      <c r="B2" s="10"/>
      <c r="C2" s="10"/>
      <c r="D2" s="10"/>
      <c r="E2" s="22"/>
      <c r="F2" s="26" t="s">
        <v>20</v>
      </c>
      <c r="G2" s="12" t="s">
        <v>21</v>
      </c>
      <c r="H2" s="12" t="s">
        <v>22</v>
      </c>
      <c r="I2" s="12" t="s">
        <v>23</v>
      </c>
      <c r="J2" s="11" t="s">
        <v>24</v>
      </c>
      <c r="K2" s="11" t="s">
        <v>25</v>
      </c>
      <c r="L2" s="30" t="s">
        <v>26</v>
      </c>
      <c r="M2" s="53" t="s">
        <v>27</v>
      </c>
      <c r="N2" s="34" t="s">
        <v>28</v>
      </c>
      <c r="O2" s="11" t="s">
        <v>29</v>
      </c>
      <c r="P2" s="12" t="s">
        <v>30</v>
      </c>
      <c r="Q2" s="12" t="s">
        <v>31</v>
      </c>
      <c r="R2" s="11" t="s">
        <v>32</v>
      </c>
      <c r="S2" s="11" t="s">
        <v>33</v>
      </c>
      <c r="T2" s="30" t="s">
        <v>34</v>
      </c>
      <c r="U2" s="53" t="s">
        <v>35</v>
      </c>
      <c r="V2" s="34" t="s">
        <v>36</v>
      </c>
      <c r="W2" s="11" t="s">
        <v>37</v>
      </c>
      <c r="X2" s="11" t="s">
        <v>38</v>
      </c>
      <c r="Y2" s="30" t="s">
        <v>39</v>
      </c>
      <c r="Z2" s="53" t="s">
        <v>40</v>
      </c>
      <c r="AA2" s="34" t="s">
        <v>41</v>
      </c>
      <c r="AB2" s="11" t="s">
        <v>42</v>
      </c>
      <c r="AC2" s="12" t="s">
        <v>43</v>
      </c>
      <c r="AD2" s="11" t="s">
        <v>44</v>
      </c>
      <c r="AE2" s="30" t="s">
        <v>45</v>
      </c>
      <c r="AF2" s="53" t="s">
        <v>46</v>
      </c>
      <c r="AG2" s="42" t="s">
        <v>47</v>
      </c>
      <c r="AH2" s="55" t="s">
        <v>48</v>
      </c>
    </row>
    <row r="3" spans="1:34" ht="24" customHeight="1" x14ac:dyDescent="0.25">
      <c r="A3" s="18" t="s">
        <v>0</v>
      </c>
      <c r="B3" s="8">
        <v>1</v>
      </c>
      <c r="C3" s="7" t="s">
        <v>1</v>
      </c>
      <c r="D3" s="7" t="s">
        <v>2</v>
      </c>
      <c r="E3" s="23">
        <v>12</v>
      </c>
      <c r="F3" s="27">
        <v>4</v>
      </c>
      <c r="G3" s="9">
        <v>3.75</v>
      </c>
      <c r="H3" s="9">
        <v>3.75</v>
      </c>
      <c r="I3" s="9">
        <v>3.6667000000000001</v>
      </c>
      <c r="J3" s="9">
        <v>3.8332999999999999</v>
      </c>
      <c r="K3" s="9">
        <v>3.6667000000000001</v>
      </c>
      <c r="L3" s="31">
        <v>3.6667000000000001</v>
      </c>
      <c r="M3" s="39">
        <v>3.761914285714286</v>
      </c>
      <c r="N3" s="35">
        <v>3.75</v>
      </c>
      <c r="O3" s="9">
        <v>3.75</v>
      </c>
      <c r="P3" s="9">
        <v>3.3332999999999999</v>
      </c>
      <c r="Q3" s="9">
        <v>3.8332999999999999</v>
      </c>
      <c r="R3" s="9">
        <v>3.75</v>
      </c>
      <c r="S3" s="9">
        <v>3.9167000000000001</v>
      </c>
      <c r="T3" s="31">
        <v>3.5714000000000001</v>
      </c>
      <c r="U3" s="39">
        <v>3.7006714285714284</v>
      </c>
      <c r="V3" s="35">
        <v>3.6667000000000001</v>
      </c>
      <c r="W3" s="9">
        <v>3.4167000000000001</v>
      </c>
      <c r="X3" s="9">
        <v>3.8332999999999999</v>
      </c>
      <c r="Y3" s="31">
        <v>3.5455000000000001</v>
      </c>
      <c r="Z3" s="39">
        <v>3.6155499999999998</v>
      </c>
      <c r="AA3" s="35">
        <v>3.7273000000000001</v>
      </c>
      <c r="AB3" s="9">
        <v>3.5832999999999999</v>
      </c>
      <c r="AC3" s="9">
        <v>3.8332999999999999</v>
      </c>
      <c r="AD3" s="9">
        <v>3.2726999999999999</v>
      </c>
      <c r="AE3" s="31">
        <v>3.6667000000000001</v>
      </c>
      <c r="AF3" s="39">
        <v>3.61666</v>
      </c>
      <c r="AG3" s="43">
        <v>3.6862434782608697</v>
      </c>
      <c r="AH3" s="38">
        <f>E3*AG3</f>
        <v>44.234921739130435</v>
      </c>
    </row>
    <row r="4" spans="1:34" ht="24" customHeight="1" x14ac:dyDescent="0.25">
      <c r="A4" s="19" t="s">
        <v>3</v>
      </c>
      <c r="B4" s="4">
        <v>1</v>
      </c>
      <c r="C4" s="3" t="s">
        <v>1</v>
      </c>
      <c r="D4" s="3" t="s">
        <v>2</v>
      </c>
      <c r="E4" s="24">
        <v>19</v>
      </c>
      <c r="F4" s="28">
        <v>4</v>
      </c>
      <c r="G4" s="5">
        <v>3.7368000000000001</v>
      </c>
      <c r="H4" s="5">
        <v>3.6842000000000001</v>
      </c>
      <c r="I4" s="5">
        <v>3.6316000000000002</v>
      </c>
      <c r="J4" s="5">
        <v>3.5789</v>
      </c>
      <c r="K4" s="5">
        <v>3.3683999999999998</v>
      </c>
      <c r="L4" s="32">
        <v>3.7894999999999999</v>
      </c>
      <c r="M4" s="40">
        <v>3.6842000000000001</v>
      </c>
      <c r="N4" s="36">
        <v>3.7894999999999999</v>
      </c>
      <c r="O4" s="5">
        <v>3.7894999999999999</v>
      </c>
      <c r="P4" s="5">
        <v>3.6316000000000002</v>
      </c>
      <c r="Q4" s="5">
        <v>3.8889</v>
      </c>
      <c r="R4" s="5">
        <v>3.8332999999999999</v>
      </c>
      <c r="S4" s="5">
        <v>3.8420999999999998</v>
      </c>
      <c r="T4" s="32">
        <v>3.4544999999999999</v>
      </c>
      <c r="U4" s="40">
        <v>3.7470571428571429</v>
      </c>
      <c r="V4" s="36">
        <v>3.6842000000000001</v>
      </c>
      <c r="W4" s="5">
        <v>3.7368000000000001</v>
      </c>
      <c r="X4" s="5">
        <v>3.7894999999999999</v>
      </c>
      <c r="Y4" s="32">
        <v>3.4443999999999999</v>
      </c>
      <c r="Z4" s="40">
        <v>3.6637249999999999</v>
      </c>
      <c r="AA4" s="36">
        <v>3.7368000000000001</v>
      </c>
      <c r="AB4" s="5">
        <v>3.4211</v>
      </c>
      <c r="AC4" s="5">
        <v>3.8420999999999998</v>
      </c>
      <c r="AD4" s="5">
        <v>3.5</v>
      </c>
      <c r="AE4" s="32">
        <v>3.5263</v>
      </c>
      <c r="AF4" s="40">
        <v>3.6052599999999999</v>
      </c>
      <c r="AG4" s="44">
        <v>3.6826086956521737</v>
      </c>
      <c r="AH4" s="38">
        <f t="shared" ref="AH4:AH11" si="0">E4*AG4</f>
        <v>69.969565217391306</v>
      </c>
    </row>
    <row r="5" spans="1:34" ht="24" customHeight="1" x14ac:dyDescent="0.25">
      <c r="A5" s="19" t="s">
        <v>4</v>
      </c>
      <c r="B5" s="4">
        <v>1</v>
      </c>
      <c r="C5" s="3" t="s">
        <v>1</v>
      </c>
      <c r="D5" s="3" t="s">
        <v>2</v>
      </c>
      <c r="E5" s="24">
        <v>32</v>
      </c>
      <c r="F5" s="28">
        <v>3</v>
      </c>
      <c r="G5" s="5">
        <v>3.875</v>
      </c>
      <c r="H5" s="5">
        <v>3.8437999999999999</v>
      </c>
      <c r="I5" s="5">
        <v>3.8437999999999999</v>
      </c>
      <c r="J5" s="5">
        <v>3.5625</v>
      </c>
      <c r="K5" s="5">
        <v>3.625</v>
      </c>
      <c r="L5" s="32">
        <v>3.5937999999999999</v>
      </c>
      <c r="M5" s="40">
        <v>3.6205571428571433</v>
      </c>
      <c r="N5" s="36">
        <v>3.75</v>
      </c>
      <c r="O5" s="5">
        <v>3.875</v>
      </c>
      <c r="P5" s="5">
        <v>3.8125</v>
      </c>
      <c r="Q5" s="5">
        <v>3.8437999999999999</v>
      </c>
      <c r="R5" s="5">
        <v>3.75</v>
      </c>
      <c r="S5" s="5">
        <v>3.875</v>
      </c>
      <c r="T5" s="32">
        <v>3.7930999999999999</v>
      </c>
      <c r="U5" s="40">
        <v>3.8142</v>
      </c>
      <c r="V5" s="36">
        <v>3.5937999999999999</v>
      </c>
      <c r="W5" s="5">
        <v>3.75</v>
      </c>
      <c r="X5" s="5">
        <v>3.8214000000000001</v>
      </c>
      <c r="Y5" s="32">
        <v>3.5651999999999999</v>
      </c>
      <c r="Z5" s="40">
        <v>3.6825999999999999</v>
      </c>
      <c r="AA5" s="36">
        <v>3.75</v>
      </c>
      <c r="AB5" s="5">
        <v>3.6875</v>
      </c>
      <c r="AC5" s="5">
        <v>3.8437999999999999</v>
      </c>
      <c r="AD5" s="5">
        <v>3.6667000000000001</v>
      </c>
      <c r="AE5" s="32">
        <v>3.7812999999999999</v>
      </c>
      <c r="AF5" s="40">
        <v>3.74586</v>
      </c>
      <c r="AG5" s="44">
        <v>3.7175217391304352</v>
      </c>
      <c r="AH5" s="38">
        <f t="shared" si="0"/>
        <v>118.96069565217392</v>
      </c>
    </row>
    <row r="6" spans="1:34" ht="24" customHeight="1" x14ac:dyDescent="0.25">
      <c r="A6" s="19" t="s">
        <v>0</v>
      </c>
      <c r="B6" s="4">
        <v>1</v>
      </c>
      <c r="C6" s="3" t="s">
        <v>5</v>
      </c>
      <c r="D6" s="3" t="s">
        <v>2</v>
      </c>
      <c r="E6" s="24">
        <v>10</v>
      </c>
      <c r="F6" s="28">
        <v>3.8</v>
      </c>
      <c r="G6" s="5">
        <v>3.9</v>
      </c>
      <c r="H6" s="5">
        <v>3.7</v>
      </c>
      <c r="I6" s="5">
        <v>3.9</v>
      </c>
      <c r="J6" s="5">
        <v>3.8</v>
      </c>
      <c r="K6" s="5">
        <v>3.6</v>
      </c>
      <c r="L6" s="32">
        <v>3.7</v>
      </c>
      <c r="M6" s="40">
        <v>3.7714285714285714</v>
      </c>
      <c r="N6" s="36">
        <v>3.7</v>
      </c>
      <c r="O6" s="5">
        <v>3.375</v>
      </c>
      <c r="P6" s="5">
        <v>3.8</v>
      </c>
      <c r="Q6" s="5">
        <v>3.7</v>
      </c>
      <c r="R6" s="5">
        <v>4</v>
      </c>
      <c r="S6" s="5">
        <v>3.8</v>
      </c>
      <c r="T6" s="32">
        <v>3.8571</v>
      </c>
      <c r="U6" s="40">
        <v>3.7474428571428571</v>
      </c>
      <c r="V6" s="36">
        <v>3.7</v>
      </c>
      <c r="W6" s="5">
        <v>3.6667000000000001</v>
      </c>
      <c r="X6" s="5">
        <v>0</v>
      </c>
      <c r="Y6" s="32">
        <v>3</v>
      </c>
      <c r="Z6" s="40">
        <v>3.4555666666666669</v>
      </c>
      <c r="AA6" s="36">
        <v>3.7</v>
      </c>
      <c r="AB6" s="5">
        <v>3.5</v>
      </c>
      <c r="AC6" s="5">
        <v>3.3</v>
      </c>
      <c r="AD6" s="5">
        <v>3.8</v>
      </c>
      <c r="AE6" s="32">
        <v>3.2222</v>
      </c>
      <c r="AF6" s="40">
        <v>3.5044400000000002</v>
      </c>
      <c r="AG6" s="44">
        <v>3.6600454545454544</v>
      </c>
      <c r="AH6" s="38">
        <f t="shared" si="0"/>
        <v>36.600454545454546</v>
      </c>
    </row>
    <row r="7" spans="1:34" ht="24" customHeight="1" x14ac:dyDescent="0.25">
      <c r="A7" s="19" t="s">
        <v>4</v>
      </c>
      <c r="B7" s="4">
        <v>1</v>
      </c>
      <c r="C7" s="3" t="s">
        <v>5</v>
      </c>
      <c r="D7" s="3" t="s">
        <v>2</v>
      </c>
      <c r="E7" s="24">
        <v>31</v>
      </c>
      <c r="F7" s="28">
        <v>3.9676999999999998</v>
      </c>
      <c r="G7" s="5">
        <v>3.9355000000000002</v>
      </c>
      <c r="H7" s="5">
        <v>3.9355000000000002</v>
      </c>
      <c r="I7" s="5">
        <v>3.8332999999999999</v>
      </c>
      <c r="J7" s="5">
        <v>3.871</v>
      </c>
      <c r="K7" s="5">
        <v>3.875</v>
      </c>
      <c r="L7" s="32">
        <v>3.8386999999999998</v>
      </c>
      <c r="M7" s="40">
        <v>3.8938142857142859</v>
      </c>
      <c r="N7" s="36">
        <v>4</v>
      </c>
      <c r="O7" s="5">
        <v>3.9355000000000002</v>
      </c>
      <c r="P7" s="5">
        <v>3.9032</v>
      </c>
      <c r="Q7" s="5">
        <v>3.871</v>
      </c>
      <c r="R7" s="5">
        <v>4</v>
      </c>
      <c r="S7" s="5">
        <v>3.9032</v>
      </c>
      <c r="T7" s="32">
        <v>3.7585999999999999</v>
      </c>
      <c r="U7" s="40">
        <v>3.9102142857142859</v>
      </c>
      <c r="V7" s="36">
        <v>3.871</v>
      </c>
      <c r="W7" s="5">
        <v>3.9285999999999999</v>
      </c>
      <c r="X7" s="5">
        <v>3.7</v>
      </c>
      <c r="Y7" s="32">
        <v>3.9258999999999999</v>
      </c>
      <c r="Z7" s="40">
        <v>3.8563749999999999</v>
      </c>
      <c r="AA7" s="36">
        <v>3.871</v>
      </c>
      <c r="AB7" s="5">
        <v>3.9032</v>
      </c>
      <c r="AC7" s="5">
        <v>3.6774</v>
      </c>
      <c r="AD7" s="5">
        <v>3.8386999999999998</v>
      </c>
      <c r="AE7" s="32">
        <v>3.871</v>
      </c>
      <c r="AF7" s="40">
        <v>3.8322600000000002</v>
      </c>
      <c r="AG7" s="44">
        <v>3.8789130434782613</v>
      </c>
      <c r="AH7" s="38">
        <f t="shared" si="0"/>
        <v>120.2463043478261</v>
      </c>
    </row>
    <row r="8" spans="1:34" ht="24" customHeight="1" x14ac:dyDescent="0.25">
      <c r="A8" s="19" t="s">
        <v>6</v>
      </c>
      <c r="B8" s="4">
        <v>1</v>
      </c>
      <c r="C8" s="3" t="s">
        <v>5</v>
      </c>
      <c r="D8" s="3" t="s">
        <v>2</v>
      </c>
      <c r="E8" s="24">
        <v>2</v>
      </c>
      <c r="F8" s="28">
        <v>3.5</v>
      </c>
      <c r="G8" s="5">
        <v>3.5</v>
      </c>
      <c r="H8" s="5">
        <v>3.5</v>
      </c>
      <c r="I8" s="5">
        <v>3.5</v>
      </c>
      <c r="J8" s="5">
        <v>3.5</v>
      </c>
      <c r="K8" s="5">
        <v>3</v>
      </c>
      <c r="L8" s="32">
        <v>3.5</v>
      </c>
      <c r="M8" s="40">
        <v>3.4285714285714288</v>
      </c>
      <c r="N8" s="36">
        <v>4</v>
      </c>
      <c r="O8" s="5">
        <v>4</v>
      </c>
      <c r="P8" s="5">
        <v>4</v>
      </c>
      <c r="Q8" s="5">
        <v>3.5</v>
      </c>
      <c r="R8" s="5">
        <v>4</v>
      </c>
      <c r="S8" s="5">
        <v>4</v>
      </c>
      <c r="T8" s="32">
        <v>3</v>
      </c>
      <c r="U8" s="40">
        <v>3.785714285714286</v>
      </c>
      <c r="V8" s="36">
        <v>3.5</v>
      </c>
      <c r="W8" s="5">
        <v>3.5</v>
      </c>
      <c r="X8" s="5">
        <v>3</v>
      </c>
      <c r="Y8" s="32">
        <v>3</v>
      </c>
      <c r="Z8" s="40">
        <v>3.25</v>
      </c>
      <c r="AA8" s="36">
        <v>3.5</v>
      </c>
      <c r="AB8" s="5">
        <v>3.5</v>
      </c>
      <c r="AC8" s="5">
        <v>3</v>
      </c>
      <c r="AD8" s="5">
        <v>3</v>
      </c>
      <c r="AE8" s="32">
        <v>3.5</v>
      </c>
      <c r="AF8" s="40">
        <v>3.3</v>
      </c>
      <c r="AG8" s="44">
        <v>3.4782608695652177</v>
      </c>
      <c r="AH8" s="38">
        <f t="shared" si="0"/>
        <v>6.9565217391304355</v>
      </c>
    </row>
    <row r="9" spans="1:34" ht="24" customHeight="1" x14ac:dyDescent="0.25">
      <c r="A9" s="19" t="s">
        <v>7</v>
      </c>
      <c r="B9" s="4">
        <v>1</v>
      </c>
      <c r="C9" s="3" t="s">
        <v>8</v>
      </c>
      <c r="D9" s="3" t="s">
        <v>2</v>
      </c>
      <c r="E9" s="24">
        <v>15</v>
      </c>
      <c r="F9" s="28">
        <v>3.9333</v>
      </c>
      <c r="G9" s="5">
        <v>3.8666999999999998</v>
      </c>
      <c r="H9" s="5">
        <v>3.8</v>
      </c>
      <c r="I9" s="5">
        <v>3.8666999999999998</v>
      </c>
      <c r="J9" s="5">
        <v>3.7332999999999998</v>
      </c>
      <c r="K9" s="5">
        <v>3.7856999999999998</v>
      </c>
      <c r="L9" s="32">
        <v>3.7332999999999998</v>
      </c>
      <c r="M9" s="40">
        <v>3.8170000000000002</v>
      </c>
      <c r="N9" s="36">
        <v>3.8666999999999998</v>
      </c>
      <c r="O9" s="5">
        <v>3.4666999999999999</v>
      </c>
      <c r="P9" s="5">
        <v>3.8666999999999998</v>
      </c>
      <c r="Q9" s="5">
        <v>3.8571</v>
      </c>
      <c r="R9" s="5">
        <v>3.9333</v>
      </c>
      <c r="S9" s="5">
        <v>3.9333</v>
      </c>
      <c r="T9" s="32">
        <v>3.7143000000000002</v>
      </c>
      <c r="U9" s="40">
        <v>3.8054428571428573</v>
      </c>
      <c r="V9" s="36">
        <v>3.6429</v>
      </c>
      <c r="W9" s="5">
        <v>3.6667000000000001</v>
      </c>
      <c r="X9" s="5">
        <v>3.7273000000000001</v>
      </c>
      <c r="Y9" s="32">
        <v>4</v>
      </c>
      <c r="Z9" s="40">
        <v>3.7592249999999998</v>
      </c>
      <c r="AA9" s="36">
        <v>3.6</v>
      </c>
      <c r="AB9" s="5">
        <v>3.6667000000000001</v>
      </c>
      <c r="AC9" s="5">
        <v>3.7332999999999998</v>
      </c>
      <c r="AD9" s="5">
        <v>3.7332999999999998</v>
      </c>
      <c r="AE9" s="32">
        <v>3.6667000000000001</v>
      </c>
      <c r="AF9" s="40">
        <v>3.68</v>
      </c>
      <c r="AG9" s="44">
        <v>3.7736521739130438</v>
      </c>
      <c r="AH9" s="38">
        <f t="shared" si="0"/>
        <v>56.604782608695658</v>
      </c>
    </row>
    <row r="10" spans="1:34" ht="24" customHeight="1" x14ac:dyDescent="0.25">
      <c r="A10" s="19" t="s">
        <v>4</v>
      </c>
      <c r="B10" s="4">
        <v>1</v>
      </c>
      <c r="C10" s="3" t="s">
        <v>8</v>
      </c>
      <c r="D10" s="3" t="s">
        <v>2</v>
      </c>
      <c r="E10" s="24">
        <v>36</v>
      </c>
      <c r="F10" s="28">
        <v>3.9722</v>
      </c>
      <c r="G10" s="5">
        <v>3.9722</v>
      </c>
      <c r="H10" s="5">
        <v>3.9722</v>
      </c>
      <c r="I10" s="5">
        <v>3.8611</v>
      </c>
      <c r="J10" s="5">
        <v>3.8611</v>
      </c>
      <c r="K10" s="5">
        <v>3.931</v>
      </c>
      <c r="L10" s="32">
        <v>3.9722</v>
      </c>
      <c r="M10" s="40">
        <v>3.9345714285714286</v>
      </c>
      <c r="N10" s="36">
        <v>3.9722</v>
      </c>
      <c r="O10" s="5">
        <v>3.8889</v>
      </c>
      <c r="P10" s="5">
        <v>3.8611</v>
      </c>
      <c r="Q10" s="5">
        <v>3.8856999999999999</v>
      </c>
      <c r="R10" s="5">
        <v>4</v>
      </c>
      <c r="S10" s="5">
        <v>3.8889</v>
      </c>
      <c r="T10" s="32">
        <v>3.9375</v>
      </c>
      <c r="U10" s="40">
        <v>3.9191857142857143</v>
      </c>
      <c r="V10" s="36">
        <v>3.8856999999999999</v>
      </c>
      <c r="W10" s="5">
        <v>3.9062999999999999</v>
      </c>
      <c r="X10" s="5">
        <v>3.8332999999999999</v>
      </c>
      <c r="Y10" s="32">
        <v>3.9091</v>
      </c>
      <c r="Z10" s="40">
        <v>3.8835999999999999</v>
      </c>
      <c r="AA10" s="36">
        <v>3.9167000000000001</v>
      </c>
      <c r="AB10" s="5">
        <v>3.8611</v>
      </c>
      <c r="AC10" s="5">
        <v>3.6943999999999999</v>
      </c>
      <c r="AD10" s="5">
        <v>3.8529</v>
      </c>
      <c r="AE10" s="32">
        <v>3.9167000000000001</v>
      </c>
      <c r="AF10" s="40">
        <v>3.84836</v>
      </c>
      <c r="AG10" s="44">
        <v>3.9022826086956521</v>
      </c>
      <c r="AH10" s="38">
        <f t="shared" si="0"/>
        <v>140.48217391304348</v>
      </c>
    </row>
    <row r="11" spans="1:34" ht="24" customHeight="1" x14ac:dyDescent="0.25">
      <c r="A11" s="20" t="s">
        <v>9</v>
      </c>
      <c r="B11" s="14">
        <v>1</v>
      </c>
      <c r="C11" s="13" t="s">
        <v>8</v>
      </c>
      <c r="D11" s="13" t="s">
        <v>2</v>
      </c>
      <c r="E11" s="25">
        <v>9</v>
      </c>
      <c r="F11" s="29">
        <v>4</v>
      </c>
      <c r="G11" s="15">
        <v>3.8889</v>
      </c>
      <c r="H11" s="15">
        <v>4</v>
      </c>
      <c r="I11" s="15">
        <v>3.3332999999999999</v>
      </c>
      <c r="J11" s="15">
        <v>4</v>
      </c>
      <c r="K11" s="15">
        <v>3.6667000000000001</v>
      </c>
      <c r="L11" s="33">
        <v>4</v>
      </c>
      <c r="M11" s="41">
        <v>3.8412714285714289</v>
      </c>
      <c r="N11" s="37">
        <v>4</v>
      </c>
      <c r="O11" s="15">
        <v>4</v>
      </c>
      <c r="P11" s="15">
        <v>3.8889</v>
      </c>
      <c r="Q11" s="15">
        <v>3.6667000000000001</v>
      </c>
      <c r="R11" s="15">
        <v>4</v>
      </c>
      <c r="S11" s="15">
        <v>4</v>
      </c>
      <c r="T11" s="33">
        <v>3.5714000000000001</v>
      </c>
      <c r="U11" s="41">
        <v>3.8752857142857144</v>
      </c>
      <c r="V11" s="37">
        <v>4</v>
      </c>
      <c r="W11" s="15">
        <v>4</v>
      </c>
      <c r="X11" s="15">
        <v>3.6667000000000001</v>
      </c>
      <c r="Y11" s="33">
        <v>3.6</v>
      </c>
      <c r="Z11" s="41">
        <v>3.816675</v>
      </c>
      <c r="AA11" s="37">
        <v>3.5556000000000001</v>
      </c>
      <c r="AB11" s="15">
        <v>3.7778</v>
      </c>
      <c r="AC11" s="15">
        <v>3.7778</v>
      </c>
      <c r="AD11" s="15">
        <v>3.7778</v>
      </c>
      <c r="AE11" s="33">
        <v>3.4443999999999999</v>
      </c>
      <c r="AF11" s="41">
        <v>3.6666799999999999</v>
      </c>
      <c r="AG11" s="45">
        <v>3.8093913043478262</v>
      </c>
      <c r="AH11" s="38">
        <f t="shared" si="0"/>
        <v>34.284521739130433</v>
      </c>
    </row>
    <row r="12" spans="1:34" ht="52.5" customHeight="1" x14ac:dyDescent="0.25">
      <c r="A12" s="56" t="s">
        <v>49</v>
      </c>
      <c r="B12" s="57"/>
      <c r="C12" s="57"/>
      <c r="D12" s="58"/>
      <c r="E12" s="59">
        <f>SUM(E3:E11)</f>
        <v>166</v>
      </c>
      <c r="F12" s="60">
        <f>AVERAGEIF(F3:F11,"&lt;&gt;0")</f>
        <v>3.7970222222222225</v>
      </c>
      <c r="G12" s="60">
        <f t="shared" ref="G12:AF12" si="1">AVERAGEIF(G3:G11,"&lt;&gt;0")</f>
        <v>3.8250111111111114</v>
      </c>
      <c r="H12" s="60">
        <f t="shared" si="1"/>
        <v>3.7984111111111116</v>
      </c>
      <c r="I12" s="60">
        <f t="shared" si="1"/>
        <v>3.7151666666666667</v>
      </c>
      <c r="J12" s="60">
        <f t="shared" si="1"/>
        <v>3.7488999999999999</v>
      </c>
      <c r="K12" s="60">
        <f t="shared" si="1"/>
        <v>3.6131666666666669</v>
      </c>
      <c r="L12" s="60">
        <f t="shared" si="1"/>
        <v>3.7549111111111113</v>
      </c>
      <c r="M12" s="61">
        <f t="shared" si="1"/>
        <v>3.750369841269841</v>
      </c>
      <c r="N12" s="60">
        <f t="shared" si="1"/>
        <v>3.8698222222222225</v>
      </c>
      <c r="O12" s="60">
        <f t="shared" si="1"/>
        <v>3.7867333333333337</v>
      </c>
      <c r="P12" s="60">
        <f t="shared" si="1"/>
        <v>3.7885888888888894</v>
      </c>
      <c r="Q12" s="60">
        <f t="shared" si="1"/>
        <v>3.782944444444444</v>
      </c>
      <c r="R12" s="60">
        <f t="shared" si="1"/>
        <v>3.9185111111111106</v>
      </c>
      <c r="S12" s="60">
        <f t="shared" si="1"/>
        <v>3.9065777777777777</v>
      </c>
      <c r="T12" s="60">
        <f t="shared" si="1"/>
        <v>3.6286555555555555</v>
      </c>
      <c r="U12" s="61">
        <f t="shared" si="1"/>
        <v>3.811690476190476</v>
      </c>
      <c r="V12" s="60">
        <f t="shared" si="1"/>
        <v>3.7271444444444444</v>
      </c>
      <c r="W12" s="60">
        <f t="shared" si="1"/>
        <v>3.7302000000000004</v>
      </c>
      <c r="X12" s="60">
        <f t="shared" si="1"/>
        <v>3.6714375000000001</v>
      </c>
      <c r="Y12" s="60">
        <f t="shared" si="1"/>
        <v>3.5544555555555553</v>
      </c>
      <c r="Z12" s="61">
        <f t="shared" si="1"/>
        <v>3.6648129629629631</v>
      </c>
      <c r="AA12" s="60">
        <f t="shared" si="1"/>
        <v>3.7063777777777775</v>
      </c>
      <c r="AB12" s="60">
        <f t="shared" si="1"/>
        <v>3.6556333333333333</v>
      </c>
      <c r="AC12" s="60">
        <f t="shared" si="1"/>
        <v>3.6335666666666659</v>
      </c>
      <c r="AD12" s="60">
        <f t="shared" si="1"/>
        <v>3.6046777777777774</v>
      </c>
      <c r="AE12" s="60">
        <f t="shared" si="1"/>
        <v>3.6216999999999993</v>
      </c>
      <c r="AF12" s="61">
        <f t="shared" si="1"/>
        <v>3.6443911111111111</v>
      </c>
      <c r="AG12" s="60"/>
      <c r="AH12" s="61">
        <f>SUM(AH3:AH11)/E12</f>
        <v>3.7851803704938334</v>
      </c>
    </row>
    <row r="13" spans="1:34" ht="66.75" customHeight="1" x14ac:dyDescent="0.25">
      <c r="A13" s="70" t="s">
        <v>51</v>
      </c>
      <c r="B13" s="71"/>
      <c r="C13" s="71"/>
      <c r="D13" s="71"/>
      <c r="E13" s="72">
        <v>376</v>
      </c>
      <c r="F13" s="73">
        <v>3.780237023516857</v>
      </c>
      <c r="G13" s="73">
        <v>3.7441370098768574</v>
      </c>
      <c r="H13" s="73">
        <v>3.6619281107525716</v>
      </c>
      <c r="I13" s="73">
        <v>3.6633979777742858</v>
      </c>
      <c r="J13" s="73">
        <v>3.6385071150900004</v>
      </c>
      <c r="K13" s="73">
        <v>3.6255937947411438</v>
      </c>
      <c r="L13" s="73">
        <v>3.6655152834502855</v>
      </c>
      <c r="M13" s="69">
        <v>3.6827594693877552</v>
      </c>
      <c r="N13" s="73">
        <v>3.6924560556197141</v>
      </c>
      <c r="O13" s="73">
        <v>3.6643092922814282</v>
      </c>
      <c r="P13" s="73">
        <v>3.7211987173748575</v>
      </c>
      <c r="Q13" s="73">
        <v>3.6856354333485726</v>
      </c>
      <c r="R13" s="73">
        <v>3.8507355245080004</v>
      </c>
      <c r="S13" s="73">
        <v>3.6989456424560005</v>
      </c>
      <c r="T13" s="73">
        <v>3.6947899264044124</v>
      </c>
      <c r="U13" s="69">
        <v>3.7148705578231298</v>
      </c>
      <c r="V13" s="73">
        <v>3.6856216131380002</v>
      </c>
      <c r="W13" s="73">
        <v>3.6365261199462857</v>
      </c>
      <c r="X13" s="73">
        <v>3.5204243089675002</v>
      </c>
      <c r="Y13" s="73">
        <v>3.432392552979334</v>
      </c>
      <c r="Z13" s="69">
        <v>3.558892738095238</v>
      </c>
      <c r="AA13" s="73">
        <v>3.6064760119088572</v>
      </c>
      <c r="AB13" s="73">
        <v>3.5526192355800004</v>
      </c>
      <c r="AC13" s="73">
        <v>3.6904512858442859</v>
      </c>
      <c r="AD13" s="73">
        <v>3.6780905761228562</v>
      </c>
      <c r="AE13" s="73">
        <v>3.625426328417714</v>
      </c>
      <c r="AF13" s="69">
        <v>3.6306125714285717</v>
      </c>
      <c r="AG13" s="74"/>
      <c r="AH13" s="69">
        <v>3.6542400080170174</v>
      </c>
    </row>
    <row r="14" spans="1:34" ht="52.5" customHeight="1" x14ac:dyDescent="0.25">
      <c r="A14" s="62" t="s">
        <v>50</v>
      </c>
      <c r="B14" s="63"/>
      <c r="C14" s="63"/>
      <c r="D14" s="64"/>
      <c r="E14" s="65">
        <v>3890</v>
      </c>
      <c r="F14" s="66">
        <v>3.63173992395437</v>
      </c>
      <c r="G14" s="67">
        <v>3.6204140684410615</v>
      </c>
      <c r="H14" s="67">
        <v>3.5036764258555135</v>
      </c>
      <c r="I14" s="67">
        <v>3.5899505703422028</v>
      </c>
      <c r="J14" s="67">
        <v>3.5348022813688225</v>
      </c>
      <c r="K14" s="67">
        <v>3.4056657794676788</v>
      </c>
      <c r="L14" s="68">
        <v>3.485707224334599</v>
      </c>
      <c r="M14" s="69">
        <v>3.5388508962520357</v>
      </c>
      <c r="N14" s="66">
        <v>3.5595038022813679</v>
      </c>
      <c r="O14" s="67">
        <v>3.5180418250950543</v>
      </c>
      <c r="P14" s="67">
        <v>3.6862741444866911</v>
      </c>
      <c r="Q14" s="67">
        <v>3.6158429657794668</v>
      </c>
      <c r="R14" s="67">
        <v>3.78493155893536</v>
      </c>
      <c r="S14" s="68">
        <v>3.6883927756653985</v>
      </c>
      <c r="T14" s="67">
        <v>3.4974908366533857</v>
      </c>
      <c r="U14" s="69">
        <v>3.62160054318305</v>
      </c>
      <c r="V14" s="67">
        <v>3.5189646387832711</v>
      </c>
      <c r="W14" s="67">
        <v>3.4911935361216724</v>
      </c>
      <c r="X14" s="68">
        <v>3.2977795366795379</v>
      </c>
      <c r="Y14" s="68">
        <v>3.2811988188976353</v>
      </c>
      <c r="Z14" s="69">
        <v>3.3967254119138159</v>
      </c>
      <c r="AA14" s="67">
        <v>3.4991083650190102</v>
      </c>
      <c r="AB14" s="67">
        <v>3.4374250950570349</v>
      </c>
      <c r="AC14" s="67">
        <v>3.627011026615969</v>
      </c>
      <c r="AD14" s="68">
        <v>3.5761935361216723</v>
      </c>
      <c r="AE14" s="68">
        <v>3.4794095057034209</v>
      </c>
      <c r="AF14" s="69">
        <v>3.5238295057034232</v>
      </c>
      <c r="AG14" s="68"/>
      <c r="AH14" s="69">
        <v>3.5057811297944066</v>
      </c>
    </row>
    <row r="15" spans="1:34" ht="24" customHeight="1" x14ac:dyDescent="0.25">
      <c r="A15" t="s">
        <v>10</v>
      </c>
      <c r="B15" s="2"/>
    </row>
  </sheetData>
  <autoFilter ref="A1:AH2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1" showButton="0"/>
    <filterColumn colId="22" showButton="0"/>
    <filterColumn colId="23" showButton="0"/>
    <filterColumn colId="26" showButton="0"/>
    <filterColumn colId="27" showButton="0"/>
    <filterColumn colId="28" showButton="0"/>
    <filterColumn colId="29" showButton="0"/>
  </autoFilter>
  <mergeCells count="12">
    <mergeCell ref="A12:D12"/>
    <mergeCell ref="A14:D14"/>
    <mergeCell ref="A13:D13"/>
    <mergeCell ref="F1:L1"/>
    <mergeCell ref="N1:T1"/>
    <mergeCell ref="V1:Y1"/>
    <mergeCell ref="AA1:AE1"/>
    <mergeCell ref="A1:A2"/>
    <mergeCell ref="B1:B2"/>
    <mergeCell ref="C1:C2"/>
    <mergeCell ref="D1:D2"/>
    <mergeCell ref="E1:E2"/>
  </mergeCells>
  <printOptions horizontalCentered="1"/>
  <pageMargins left="0.1" right="0.1" top="0.5" bottom="0.5" header="0.25" footer="0.25"/>
  <pageSetup scale="54" fitToHeight="1000" orientation="landscape" r:id="rId1"/>
  <headerFooter>
    <oddHeader>&amp;C&amp;14&amp;bSummary Course Rpt (Classroom evals) - Date Range = 2016 to 2019, Professor = Potter, Adam</oddHeader>
    <oddFooter>&amp;CPage &amp;P of &amp;N     Run date: 1/4/2019 3:46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Course Rpt (Classroom)</vt:lpstr>
      <vt:lpstr>Sheet2</vt:lpstr>
      <vt:lpstr>Sheet3</vt:lpstr>
      <vt:lpstr>'Summary Course Rpt (Classroom)'!Print_Titles</vt:lpstr>
    </vt:vector>
  </TitlesOfParts>
  <Company>Roberts Wesleyan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2019-01-04T20:46:07Z</dcterms:created>
  <dcterms:modified xsi:type="dcterms:W3CDTF">2019-01-04T20:54:05Z</dcterms:modified>
</cp:coreProperties>
</file>